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5"/>
  <workbookPr defaultThemeVersion="166925"/>
  <mc:AlternateContent xmlns:mc="http://schemas.openxmlformats.org/markup-compatibility/2006">
    <mc:Choice Requires="x15">
      <x15ac:absPath xmlns:x15ac="http://schemas.microsoft.com/office/spreadsheetml/2010/11/ac" url="G:\Communications\Fédération\Traductions\BCRC webpage\Page web qualité, test et analyses aliments\Calculateur économic value of feeds\"/>
    </mc:Choice>
  </mc:AlternateContent>
  <xr:revisionPtr revIDLastSave="0" documentId="13_ncr:1_{30961334-5F3F-454B-A01B-DE0368CF6599}" xr6:coauthVersionLast="36" xr6:coauthVersionMax="36" xr10:uidLastSave="{00000000-0000-0000-0000-000000000000}"/>
  <bookViews>
    <workbookView xWindow="0" yWindow="0" windowWidth="28800" windowHeight="12225" xr2:uid="{F5F6E78F-F114-4AA0-B13B-4BEDC2A55244}"/>
  </bookViews>
  <sheets>
    <sheet name="Feuil1" sheetId="1" r:id="rId1"/>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37" i="1" l="1"/>
  <c r="H36" i="1"/>
  <c r="H35" i="1"/>
  <c r="H34" i="1"/>
  <c r="H33" i="1"/>
  <c r="H32" i="1"/>
  <c r="H31" i="1"/>
  <c r="H30" i="1"/>
  <c r="H29" i="1"/>
  <c r="H28" i="1"/>
  <c r="G27" i="1" l="1"/>
  <c r="I27" i="1" s="1"/>
  <c r="H27" i="1" s="1"/>
  <c r="G28" i="1"/>
  <c r="G29" i="1"/>
  <c r="G30" i="1"/>
  <c r="G31" i="1"/>
  <c r="G32" i="1"/>
  <c r="G33" i="1"/>
  <c r="G34" i="1"/>
  <c r="G35" i="1"/>
  <c r="G36" i="1"/>
  <c r="G37" i="1"/>
  <c r="G26" i="1"/>
  <c r="G25" i="1"/>
  <c r="I28" i="1"/>
  <c r="I29" i="1"/>
  <c r="I30" i="1"/>
  <c r="I31" i="1"/>
  <c r="I32" i="1"/>
  <c r="I33" i="1"/>
  <c r="I34" i="1"/>
  <c r="I35" i="1"/>
  <c r="I36" i="1"/>
  <c r="I37" i="1"/>
  <c r="I26" i="1"/>
  <c r="H26" i="1" s="1"/>
  <c r="I25" i="1"/>
  <c r="H25" i="1" s="1"/>
</calcChain>
</file>

<file path=xl/sharedStrings.xml><?xml version="1.0" encoding="utf-8"?>
<sst xmlns="http://schemas.openxmlformats.org/spreadsheetml/2006/main" count="41" uniqueCount="36">
  <si>
    <t>Outil d'évaluation de la valeur économique des aliments basés sur la teneur en élements nutritifs</t>
  </si>
  <si>
    <t>Nom</t>
  </si>
  <si>
    <t>$/tonne</t>
  </si>
  <si>
    <t>% MS</t>
  </si>
  <si>
    <t>PB (base % MS)</t>
  </si>
  <si>
    <t>Grain d'orge</t>
  </si>
  <si>
    <t>Canola</t>
  </si>
  <si>
    <t>%MS</t>
  </si>
  <si>
    <t>Mélange de foin</t>
  </si>
  <si>
    <t>Aliment de référence</t>
  </si>
  <si>
    <t>Aliments ciblés</t>
  </si>
  <si>
    <t>UNT (base % MS)</t>
  </si>
  <si>
    <t xml:space="preserve">$/tonne </t>
  </si>
  <si>
    <t>Étape 1:</t>
  </si>
  <si>
    <t>Étape 2:</t>
  </si>
  <si>
    <t>Étape 3:</t>
  </si>
  <si>
    <t>Étape 4:</t>
  </si>
  <si>
    <t>Entrer vos données dans les cases surlignées en vert</t>
  </si>
  <si>
    <t>Exemple</t>
  </si>
  <si>
    <t>Cet outil vous aidera à déterminer la valeur des aliments que vous envisagez d'acheter par rapport à la valeur alimentaire de deux aliments de référence (l'orge et le tourteau de canola en sont les exemples actuels, mais peuvent être modifiés) en utilisant les prix actuels du marché.</t>
  </si>
  <si>
    <t>Entrez le prix actuel des aliments ($/tonne, tel que servi) pour les aliments de référence (par exemple, grain d'orge, tourteau de canola) dans les cellules correspondantes.</t>
  </si>
  <si>
    <t>Pour chaque aliment que vous envisagez, saisissez les informations requises dans le tableau des aliments ciblés.</t>
  </si>
  <si>
    <t>Demandez à un nutritionniste de préparer une ration appropriée pour garantir que tous les besoins nutritionnels sont satisfaits.</t>
  </si>
  <si>
    <t>Déterminez votre meilleure stratégie d'alimentation</t>
  </si>
  <si>
    <t>Valeur nutritive ($/t) tel que servi*</t>
  </si>
  <si>
    <t>*La colonne Valeur nutritive ($/tonne) tel que servi représente une estimation de la valeur économique de l’aliment. Ce calcul est basé sur la teneur en nutriments de l’aliment en utilisant les résultats d’analyses d’échantillons et comparé aux valeurs nutritives des aliments de référence. Plus la valeur nutritive est élevée, plus la valeur de l’aliment est élevée.</t>
  </si>
  <si>
    <t>Impact sur le coût de l'alimentation ($/t)**</t>
  </si>
  <si>
    <t>**L’avant-dernière colonne indique si la valeur de l’aliment a un impact positif ou négatif sur le coût global de l’alimentation</t>
  </si>
  <si>
    <t>**Les chiffres dans la dernière colonne permettent d’identifier l’aliment qui présente le plus fort potentiel d’utilisation dans la formulation d’une ration. La valeur la plus élevée est la plus avantageuse d’un point de vue économique. Si toutes les valeurs sont négatives, cela ne signifie pas que vous ne devez pas acheter cet aliment. Une valeur négativs faibls suggère que cet aliment pourrait être une bonne option économique lors de la formulation d’une ration, car probablement qu’il n’entraîne qu’une faible augmentation du coût global de l’alimentation.</t>
  </si>
  <si>
    <t>Clause de non-responsabilité</t>
  </si>
  <si>
    <t>Pour de meilleurs résultats, comparez uniquement les aliments qui répondent à des besoins nutritionnels similaires. Exemple : bien que le foin de légumineuses ait un pourcentage de PB plus élevé que le foin de graminées, il est mieux valorisé en tant que source d'énergie d'un eration de plantes fourragères.  Les aliments pour animaux comme le tourteau de canola ou les drêches de distillerie peuvent constituer des sources de PB plus rentables.  Ils ont chacun un rôle différent à jouer dans l’alimentation du bétail.</t>
  </si>
  <si>
    <t>Pour de meilleurs résultats, utilisez les informations issues de l’analyse réelle des aliments, et non des estimations.</t>
  </si>
  <si>
    <t>Cet outil évalue uniquement la valeur des aliments par rapport aux aliments de référence et aux éléments nutritifs sélectionnés. Il ne tient pas compte des autres éléments nutritifs qui affectent la valeur ou sont nécessaires pour une ration équilibrée. Il ne calcule pas non plus le coût réel de l’aliment.</t>
  </si>
  <si>
    <t>Pour vous assurer que tous les besoins en nutriments des animaux sont satisfaits, demandez à un agronome en alimentation animale de formuler votre ration ou utilisez un logiciel d’équilibrage des rations.</t>
  </si>
  <si>
    <t>Développé par l'Alberta Beef, Forage and Grazing Centre, avec des remerciements particuliers à : Dr Hushton Block (AAC), Barry Yaremcio (AAF) et Herman Simons (AAF)</t>
  </si>
  <si>
    <t>Le soutien financier fourni par le programme de développement de l'industrie et des marchés de l'Alberta Agriculture and Forestry est grandement apprécié.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</si>
</sst>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 #,##0.00_)\ &quot;$&quot;_ ;_ * \(#,##0.00\)\ &quot;$&quot;_ ;_ * &quot;-&quot;??_)\ &quot;$&quot;_ ;_ @_ "/>
    <numFmt numFmtId="164" formatCode="0.0%"/>
    <numFmt numFmtId="165" formatCode="_ * #,##0.00_)\ [$$-C0C]_ ;_ * \(#,##0.00\)\ [$$-C0C]_ ;_ * &quot;-&quot;??_)\ [$$-C0C]_ ;_ @_ "/>
  </numFmts>
  <fonts count="5" x14ac:knownFonts="1">
    <font>
      <sz val="11"/>
      <color theme="1"/>
      <name val="Calibri"/>
      <family val="2"/>
      <scheme val="minor"/>
    </font>
    <font>
      <sz val="11"/>
      <color theme="1"/>
      <name val="Calibri"/>
      <family val="2"/>
      <scheme val="minor"/>
    </font>
    <font>
      <b/>
      <sz val="11"/>
      <color theme="1"/>
      <name val="Calibri"/>
      <family val="2"/>
      <scheme val="minor"/>
    </font>
    <font>
      <b/>
      <sz val="12"/>
      <color rgb="FF0070C0"/>
      <name val="Calibri"/>
      <family val="2"/>
      <scheme val="minor"/>
    </font>
    <font>
      <b/>
      <sz val="14"/>
      <color theme="1"/>
      <name val="Calibri"/>
      <family val="2"/>
      <scheme val="minor"/>
    </font>
  </fonts>
  <fills count="4">
    <fill>
      <patternFill patternType="none"/>
    </fill>
    <fill>
      <patternFill patternType="gray125"/>
    </fill>
    <fill>
      <patternFill patternType="solid">
        <fgColor theme="9" tint="0.59999389629810485"/>
        <bgColor indexed="64"/>
      </patternFill>
    </fill>
    <fill>
      <patternFill patternType="solid">
        <fgColor theme="5" tint="0.59999389629810485"/>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thin">
        <color indexed="64"/>
      </right>
      <top style="medium">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thin">
        <color indexed="64"/>
      </right>
      <top style="medium">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51">
    <xf numFmtId="0" fontId="0" fillId="0" borderId="0" xfId="0"/>
    <xf numFmtId="0" fontId="3" fillId="0" borderId="0" xfId="0" applyFont="1"/>
    <xf numFmtId="0" fontId="0" fillId="0" borderId="1" xfId="0" applyFont="1" applyBorder="1" applyAlignment="1">
      <alignment horizontal="center"/>
    </xf>
    <xf numFmtId="0" fontId="0" fillId="0" borderId="1" xfId="0" applyBorder="1" applyAlignment="1">
      <alignment horizontal="center"/>
    </xf>
    <xf numFmtId="0" fontId="0" fillId="0" borderId="3" xfId="0" applyBorder="1" applyAlignment="1">
      <alignment horizontal="center"/>
    </xf>
    <xf numFmtId="44" fontId="0" fillId="0" borderId="7" xfId="0" applyNumberFormat="1" applyBorder="1" applyAlignment="1">
      <alignment horizontal="left"/>
    </xf>
    <xf numFmtId="44" fontId="0" fillId="0" borderId="5" xfId="0" applyNumberFormat="1" applyBorder="1" applyAlignment="1">
      <alignment horizontal="left"/>
    </xf>
    <xf numFmtId="44" fontId="0" fillId="0" borderId="14" xfId="0" applyNumberFormat="1" applyBorder="1" applyAlignment="1">
      <alignment horizontal="left"/>
    </xf>
    <xf numFmtId="44" fontId="0" fillId="0" borderId="17" xfId="0" applyNumberFormat="1" applyBorder="1" applyAlignment="1">
      <alignment horizontal="left"/>
    </xf>
    <xf numFmtId="44" fontId="0" fillId="0" borderId="19" xfId="0" applyNumberFormat="1" applyBorder="1" applyAlignment="1">
      <alignment horizontal="left"/>
    </xf>
    <xf numFmtId="0" fontId="2" fillId="0" borderId="0" xfId="0" applyFont="1"/>
    <xf numFmtId="0" fontId="2" fillId="2" borderId="0" xfId="0" applyFont="1" applyFill="1"/>
    <xf numFmtId="0" fontId="0" fillId="2" borderId="0" xfId="0" applyFill="1"/>
    <xf numFmtId="0" fontId="0" fillId="0" borderId="0" xfId="0" applyFill="1"/>
    <xf numFmtId="165" fontId="0" fillId="2" borderId="1" xfId="1" applyNumberFormat="1" applyFont="1" applyFill="1" applyBorder="1"/>
    <xf numFmtId="9" fontId="0" fillId="2" borderId="1" xfId="2" applyFont="1" applyFill="1" applyBorder="1"/>
    <xf numFmtId="10" fontId="0" fillId="2" borderId="1" xfId="2" applyNumberFormat="1" applyFont="1" applyFill="1" applyBorder="1"/>
    <xf numFmtId="165" fontId="0" fillId="2" borderId="1" xfId="0" applyNumberFormat="1" applyFill="1" applyBorder="1"/>
    <xf numFmtId="44" fontId="0" fillId="3" borderId="8" xfId="1" applyFont="1" applyFill="1" applyBorder="1"/>
    <xf numFmtId="44" fontId="0" fillId="2" borderId="20" xfId="1" applyFont="1" applyFill="1" applyBorder="1"/>
    <xf numFmtId="0" fontId="0" fillId="2" borderId="20" xfId="0" applyFill="1" applyBorder="1"/>
    <xf numFmtId="0" fontId="0" fillId="2" borderId="21" xfId="0" applyFill="1" applyBorder="1"/>
    <xf numFmtId="0" fontId="0" fillId="2" borderId="22" xfId="0" applyFill="1" applyBorder="1"/>
    <xf numFmtId="9" fontId="0" fillId="2" borderId="12" xfId="2" applyFont="1" applyFill="1" applyBorder="1"/>
    <xf numFmtId="9" fontId="0" fillId="2" borderId="13" xfId="2" applyFont="1" applyFill="1" applyBorder="1"/>
    <xf numFmtId="9" fontId="0" fillId="2" borderId="14" xfId="2" applyFont="1" applyFill="1" applyBorder="1"/>
    <xf numFmtId="9" fontId="0" fillId="2" borderId="15" xfId="2" applyFont="1" applyFill="1" applyBorder="1"/>
    <xf numFmtId="9" fontId="0" fillId="2" borderId="16" xfId="2" applyFont="1" applyFill="1" applyBorder="1"/>
    <xf numFmtId="9" fontId="0" fillId="2" borderId="17" xfId="2" applyFont="1" applyFill="1" applyBorder="1"/>
    <xf numFmtId="9" fontId="0" fillId="2" borderId="18" xfId="2" applyFont="1" applyFill="1" applyBorder="1"/>
    <xf numFmtId="9" fontId="0" fillId="2" borderId="19" xfId="2" applyFont="1" applyFill="1" applyBorder="1"/>
    <xf numFmtId="0" fontId="0" fillId="2" borderId="1" xfId="0" applyFill="1" applyBorder="1"/>
    <xf numFmtId="0" fontId="0" fillId="2" borderId="8" xfId="0" applyFill="1" applyBorder="1"/>
    <xf numFmtId="0" fontId="0" fillId="2" borderId="2" xfId="0" applyFill="1" applyBorder="1"/>
    <xf numFmtId="9" fontId="0" fillId="2" borderId="6" xfId="2" applyFont="1" applyFill="1" applyBorder="1"/>
    <xf numFmtId="164" fontId="0" fillId="2" borderId="6" xfId="2" applyNumberFormat="1" applyFont="1" applyFill="1" applyBorder="1"/>
    <xf numFmtId="9" fontId="0" fillId="2" borderId="4" xfId="2" applyFont="1" applyFill="1" applyBorder="1"/>
    <xf numFmtId="164" fontId="0" fillId="2" borderId="4" xfId="2" applyNumberFormat="1" applyFont="1" applyFill="1" applyBorder="1"/>
    <xf numFmtId="0" fontId="0" fillId="0" borderId="23" xfId="0" applyBorder="1" applyAlignment="1">
      <alignment horizontal="center"/>
    </xf>
    <xf numFmtId="0" fontId="0" fillId="0" borderId="23" xfId="0" applyBorder="1" applyAlignment="1">
      <alignment horizontal="center" wrapText="1"/>
    </xf>
    <xf numFmtId="0" fontId="0" fillId="0" borderId="8" xfId="0" applyBorder="1" applyAlignment="1">
      <alignment horizontal="center"/>
    </xf>
    <xf numFmtId="0" fontId="0" fillId="0" borderId="2" xfId="0" applyBorder="1" applyAlignment="1">
      <alignment horizontal="center"/>
    </xf>
    <xf numFmtId="44" fontId="0" fillId="3" borderId="26" xfId="1" applyFont="1" applyFill="1" applyBorder="1"/>
    <xf numFmtId="0" fontId="0" fillId="0" borderId="0" xfId="0" applyAlignment="1">
      <alignment wrapText="1"/>
    </xf>
    <xf numFmtId="0" fontId="0" fillId="0" borderId="0" xfId="0" applyAlignment="1"/>
    <xf numFmtId="0" fontId="4" fillId="0" borderId="1" xfId="0" applyFont="1" applyBorder="1" applyAlignment="1">
      <alignment horizontal="center"/>
    </xf>
    <xf numFmtId="0" fontId="4" fillId="0" borderId="9" xfId="0" applyFont="1" applyBorder="1" applyAlignment="1">
      <alignment horizontal="center"/>
    </xf>
    <xf numFmtId="0" fontId="0" fillId="0" borderId="10" xfId="0" applyBorder="1" applyAlignment="1">
      <alignment horizontal="center"/>
    </xf>
    <xf numFmtId="0" fontId="0" fillId="0" borderId="11" xfId="0" applyBorder="1" applyAlignment="1">
      <alignment horizontal="center"/>
    </xf>
    <xf numFmtId="0" fontId="0" fillId="0" borderId="24" xfId="0" applyBorder="1" applyAlignment="1">
      <alignment horizontal="center" wrapText="1"/>
    </xf>
    <xf numFmtId="0" fontId="0" fillId="0" borderId="25" xfId="0" applyBorder="1" applyAlignment="1">
      <alignment horizontal="center" wrapText="1"/>
    </xf>
  </cellXfs>
  <cellStyles count="3">
    <cellStyle name="Monétaire" xfId="1" builtinId="4"/>
    <cellStyle name="Normal" xfId="0" builtinId="0"/>
    <cellStyle name="Pourcentage" xfId="2" builtinId="5"/>
  </cellStyles>
  <dxfs count="0"/>
  <tableStyles count="0" defaultTableStyle="TableStyleMedium2" defaultPivotStyle="PivotStyleLight16"/>
  <colors>
    <mruColors>
      <color rgb="FF99FF66"/>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1790700</xdr:colOff>
      <xdr:row>0</xdr:row>
      <xdr:rowOff>95250</xdr:rowOff>
    </xdr:from>
    <xdr:to>
      <xdr:col>9</xdr:col>
      <xdr:colOff>148439</xdr:colOff>
      <xdr:row>4</xdr:row>
      <xdr:rowOff>223405</xdr:rowOff>
    </xdr:to>
    <xdr:pic>
      <xdr:nvPicPr>
        <xdr:cNvPr id="3" name="Picture 4">
          <a:extLst>
            <a:ext uri="{FF2B5EF4-FFF2-40B4-BE49-F238E27FC236}">
              <a16:creationId xmlns:a16="http://schemas.microsoft.com/office/drawing/2014/main" id="{9F304DB7-07C2-4523-B1FF-B139A15B193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153525" y="95250"/>
          <a:ext cx="2301089" cy="899680"/>
        </a:xfrm>
        <a:prstGeom prst="rect">
          <a:avLst/>
        </a:prstGeom>
        <a:noFill/>
        <a:ln w="1">
          <a:noFill/>
          <a:miter lim="800000"/>
          <a:headEnd/>
          <a:tailEnd type="none" w="med" len="med"/>
        </a:ln>
        <a:effectLst/>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1FA270-D0DE-49B7-A0C4-9086F0B050B9}">
  <dimension ref="A3:I51"/>
  <sheetViews>
    <sheetView tabSelected="1" topLeftCell="A22" workbookViewId="0">
      <selection activeCell="M34" sqref="M34"/>
    </sheetView>
  </sheetViews>
  <sheetFormatPr baseColWidth="10" defaultRowHeight="15" x14ac:dyDescent="0.25"/>
  <cols>
    <col min="1" max="1" width="8.28515625" customWidth="1"/>
    <col min="2" max="2" width="17.42578125" customWidth="1"/>
    <col min="3" max="3" width="18.85546875" customWidth="1"/>
    <col min="4" max="4" width="23.5703125" customWidth="1"/>
    <col min="5" max="5" width="20.85546875" customWidth="1"/>
    <col min="6" max="6" width="21.42578125" customWidth="1"/>
    <col min="7" max="7" width="18.28515625" customWidth="1"/>
    <col min="8" max="8" width="15.28515625" customWidth="1"/>
    <col min="9" max="9" width="17" customWidth="1"/>
  </cols>
  <sheetData>
    <row r="3" spans="2:7" ht="15.75" x14ac:dyDescent="0.25">
      <c r="C3" s="1" t="s">
        <v>0</v>
      </c>
    </row>
    <row r="5" spans="2:7" ht="48.75" customHeight="1" x14ac:dyDescent="0.25">
      <c r="B5" s="43" t="s">
        <v>19</v>
      </c>
      <c r="C5" s="43"/>
      <c r="D5" s="43"/>
      <c r="E5" s="43"/>
      <c r="F5" s="43"/>
    </row>
    <row r="7" spans="2:7" x14ac:dyDescent="0.25">
      <c r="B7" s="10" t="s">
        <v>13</v>
      </c>
      <c r="C7" t="s">
        <v>20</v>
      </c>
    </row>
    <row r="8" spans="2:7" x14ac:dyDescent="0.25">
      <c r="B8" s="10" t="s">
        <v>14</v>
      </c>
      <c r="C8" t="s">
        <v>21</v>
      </c>
    </row>
    <row r="9" spans="2:7" x14ac:dyDescent="0.25">
      <c r="B9" s="10" t="s">
        <v>15</v>
      </c>
      <c r="C9" t="s">
        <v>22</v>
      </c>
    </row>
    <row r="10" spans="2:7" x14ac:dyDescent="0.25">
      <c r="B10" s="10" t="s">
        <v>16</v>
      </c>
      <c r="C10" t="s">
        <v>23</v>
      </c>
    </row>
    <row r="11" spans="2:7" x14ac:dyDescent="0.25">
      <c r="B11" s="10"/>
    </row>
    <row r="12" spans="2:7" x14ac:dyDescent="0.25">
      <c r="C12" s="11" t="s">
        <v>17</v>
      </c>
      <c r="D12" s="12"/>
      <c r="E12" s="12"/>
      <c r="F12" s="13"/>
      <c r="G12" s="13"/>
    </row>
    <row r="15" spans="2:7" ht="18.75" x14ac:dyDescent="0.3">
      <c r="B15" s="45" t="s">
        <v>9</v>
      </c>
      <c r="C15" s="45"/>
      <c r="D15" s="45"/>
      <c r="E15" s="45"/>
      <c r="F15" s="45"/>
    </row>
    <row r="16" spans="2:7" x14ac:dyDescent="0.25">
      <c r="B16" s="3" t="s">
        <v>1</v>
      </c>
      <c r="C16" s="2" t="s">
        <v>12</v>
      </c>
      <c r="D16" s="3" t="s">
        <v>3</v>
      </c>
      <c r="E16" s="3" t="s">
        <v>11</v>
      </c>
      <c r="F16" s="3" t="s">
        <v>4</v>
      </c>
    </row>
    <row r="17" spans="1:9" ht="18.75" customHeight="1" x14ac:dyDescent="0.25">
      <c r="B17" s="31" t="s">
        <v>5</v>
      </c>
      <c r="C17" s="14">
        <v>255</v>
      </c>
      <c r="D17" s="15">
        <v>0.86</v>
      </c>
      <c r="E17" s="15">
        <v>0.83</v>
      </c>
      <c r="F17" s="16">
        <v>0.125</v>
      </c>
    </row>
    <row r="18" spans="1:9" ht="24.75" customHeight="1" x14ac:dyDescent="0.25">
      <c r="B18" s="31" t="s">
        <v>6</v>
      </c>
      <c r="C18" s="17">
        <v>325</v>
      </c>
      <c r="D18" s="15">
        <v>0.91</v>
      </c>
      <c r="E18" s="15">
        <v>0.7</v>
      </c>
      <c r="F18" s="16">
        <v>0.39200000000000002</v>
      </c>
    </row>
    <row r="23" spans="1:9" ht="18.75" x14ac:dyDescent="0.3">
      <c r="B23" s="46" t="s">
        <v>10</v>
      </c>
      <c r="C23" s="47"/>
      <c r="D23" s="47"/>
      <c r="E23" s="47"/>
      <c r="F23" s="47"/>
      <c r="G23" s="47"/>
      <c r="H23" s="47"/>
      <c r="I23" s="48"/>
    </row>
    <row r="24" spans="1:9" ht="37.5" customHeight="1" thickBot="1" x14ac:dyDescent="0.3">
      <c r="B24" s="38" t="s">
        <v>1</v>
      </c>
      <c r="C24" s="38" t="s">
        <v>2</v>
      </c>
      <c r="D24" s="38" t="s">
        <v>7</v>
      </c>
      <c r="E24" s="38" t="s">
        <v>11</v>
      </c>
      <c r="F24" s="38" t="s">
        <v>4</v>
      </c>
      <c r="G24" s="39" t="s">
        <v>24</v>
      </c>
      <c r="H24" s="49" t="s">
        <v>26</v>
      </c>
      <c r="I24" s="50"/>
    </row>
    <row r="25" spans="1:9" ht="15.75" thickBot="1" x14ac:dyDescent="0.3">
      <c r="A25" t="s">
        <v>18</v>
      </c>
      <c r="B25" s="32" t="s">
        <v>8</v>
      </c>
      <c r="C25" s="19">
        <v>225</v>
      </c>
      <c r="D25" s="34">
        <v>0.86</v>
      </c>
      <c r="E25" s="34">
        <v>0.6</v>
      </c>
      <c r="F25" s="35">
        <v>0.125</v>
      </c>
      <c r="G25" s="18">
        <f>((($F$17*($C$18/$D$18)/$F$18-($C$17/$D$17))/($F$17*$E$18/$F$18-$E$17))*E25+(($E$18*($C$17/$D$17)/$E$17-($C$18/$D$18))/($E$18*$F$17/$E$17-$F$18))*F25)*D25</f>
        <v>195.46732171385327</v>
      </c>
      <c r="H25" s="40" t="str">
        <f>IF(I25=0,"",IF(I25&lt;0,"Negatif","Positif"))</f>
        <v>Negatif</v>
      </c>
      <c r="I25" s="5">
        <f>+G25-C25</f>
        <v>-29.532678286146734</v>
      </c>
    </row>
    <row r="26" spans="1:9" ht="15.75" thickBot="1" x14ac:dyDescent="0.3">
      <c r="A26" t="s">
        <v>18</v>
      </c>
      <c r="B26" s="33" t="s">
        <v>8</v>
      </c>
      <c r="C26" s="19">
        <v>225</v>
      </c>
      <c r="D26" s="36">
        <v>0.83</v>
      </c>
      <c r="E26" s="36">
        <v>0.59</v>
      </c>
      <c r="F26" s="37">
        <v>0.115</v>
      </c>
      <c r="G26" s="18">
        <f>((($F$17*($C$18/$D$18)/$F$18-($C$17/$D$17))/($F$17*$E$18/$F$18-$E$17))*E26+(($E$18*($C$17/$D$17)/$E$17-($C$18/$D$18))/($E$18*$F$17/$E$17-$F$18))*F26)*D26</f>
        <v>183.04952199750096</v>
      </c>
      <c r="H26" s="41" t="str">
        <f>IF(I26=0,"",IF(I26&lt;0,"Negatif","Positif"))</f>
        <v>Negatif</v>
      </c>
      <c r="I26" s="6">
        <f>+G26-C26</f>
        <v>-41.95047800249904</v>
      </c>
    </row>
    <row r="27" spans="1:9" ht="15.75" thickBot="1" x14ac:dyDescent="0.3">
      <c r="B27" s="20"/>
      <c r="C27" s="20"/>
      <c r="D27" s="23"/>
      <c r="E27" s="24"/>
      <c r="F27" s="25"/>
      <c r="G27" s="18">
        <f t="shared" ref="G27:G37" si="0">((($F$17*($C$18/$D$18)/$F$18-($C$17/$D$17))/($F$17*$E$18/$F$18-$E$17))*E27+(($E$18*($C$17/$D$17)/$E$17-($C$18/$D$18))/($E$18*$F$17/$E$17-$F$18))*F27)*D27</f>
        <v>0</v>
      </c>
      <c r="H27" s="4" t="str">
        <f t="shared" ref="H27:H37" si="1">IF(I27=0,"",IF(I27&lt;0,"Negatif","Positif"))</f>
        <v/>
      </c>
      <c r="I27" s="7">
        <f t="shared" ref="I27:I37" si="2">+G27-C27</f>
        <v>0</v>
      </c>
    </row>
    <row r="28" spans="1:9" ht="15.75" thickBot="1" x14ac:dyDescent="0.3">
      <c r="B28" s="21"/>
      <c r="C28" s="21"/>
      <c r="D28" s="26"/>
      <c r="E28" s="27"/>
      <c r="F28" s="28"/>
      <c r="G28" s="18">
        <f t="shared" si="0"/>
        <v>0</v>
      </c>
      <c r="H28" s="4" t="str">
        <f t="shared" si="1"/>
        <v/>
      </c>
      <c r="I28" s="8">
        <f t="shared" si="2"/>
        <v>0</v>
      </c>
    </row>
    <row r="29" spans="1:9" ht="15.75" thickBot="1" x14ac:dyDescent="0.3">
      <c r="B29" s="21"/>
      <c r="C29" s="21"/>
      <c r="D29" s="26"/>
      <c r="E29" s="27"/>
      <c r="F29" s="28"/>
      <c r="G29" s="18">
        <f t="shared" si="0"/>
        <v>0</v>
      </c>
      <c r="H29" s="4" t="str">
        <f t="shared" si="1"/>
        <v/>
      </c>
      <c r="I29" s="8">
        <f t="shared" si="2"/>
        <v>0</v>
      </c>
    </row>
    <row r="30" spans="1:9" ht="15.75" thickBot="1" x14ac:dyDescent="0.3">
      <c r="B30" s="21"/>
      <c r="C30" s="21"/>
      <c r="D30" s="26"/>
      <c r="E30" s="27"/>
      <c r="F30" s="28"/>
      <c r="G30" s="18">
        <f t="shared" si="0"/>
        <v>0</v>
      </c>
      <c r="H30" s="4" t="str">
        <f t="shared" si="1"/>
        <v/>
      </c>
      <c r="I30" s="8">
        <f t="shared" si="2"/>
        <v>0</v>
      </c>
    </row>
    <row r="31" spans="1:9" ht="15.75" thickBot="1" x14ac:dyDescent="0.3">
      <c r="B31" s="21"/>
      <c r="C31" s="21"/>
      <c r="D31" s="26"/>
      <c r="E31" s="27"/>
      <c r="F31" s="28"/>
      <c r="G31" s="18">
        <f t="shared" si="0"/>
        <v>0</v>
      </c>
      <c r="H31" s="4" t="str">
        <f t="shared" si="1"/>
        <v/>
      </c>
      <c r="I31" s="8">
        <f t="shared" si="2"/>
        <v>0</v>
      </c>
    </row>
    <row r="32" spans="1:9" ht="15.75" thickBot="1" x14ac:dyDescent="0.3">
      <c r="B32" s="21"/>
      <c r="C32" s="21"/>
      <c r="D32" s="26"/>
      <c r="E32" s="27"/>
      <c r="F32" s="28"/>
      <c r="G32" s="18">
        <f t="shared" si="0"/>
        <v>0</v>
      </c>
      <c r="H32" s="4" t="str">
        <f t="shared" si="1"/>
        <v/>
      </c>
      <c r="I32" s="8">
        <f t="shared" si="2"/>
        <v>0</v>
      </c>
    </row>
    <row r="33" spans="2:9" ht="15.75" thickBot="1" x14ac:dyDescent="0.3">
      <c r="B33" s="21"/>
      <c r="C33" s="21"/>
      <c r="D33" s="26"/>
      <c r="E33" s="27"/>
      <c r="F33" s="28"/>
      <c r="G33" s="18">
        <f t="shared" si="0"/>
        <v>0</v>
      </c>
      <c r="H33" s="4" t="str">
        <f t="shared" si="1"/>
        <v/>
      </c>
      <c r="I33" s="8">
        <f t="shared" si="2"/>
        <v>0</v>
      </c>
    </row>
    <row r="34" spans="2:9" ht="15.75" thickBot="1" x14ac:dyDescent="0.3">
      <c r="B34" s="21"/>
      <c r="C34" s="21"/>
      <c r="D34" s="26"/>
      <c r="E34" s="27"/>
      <c r="F34" s="28"/>
      <c r="G34" s="18">
        <f t="shared" si="0"/>
        <v>0</v>
      </c>
      <c r="H34" s="4" t="str">
        <f t="shared" si="1"/>
        <v/>
      </c>
      <c r="I34" s="8">
        <f t="shared" si="2"/>
        <v>0</v>
      </c>
    </row>
    <row r="35" spans="2:9" ht="15.75" thickBot="1" x14ac:dyDescent="0.3">
      <c r="B35" s="21"/>
      <c r="C35" s="21"/>
      <c r="D35" s="26"/>
      <c r="E35" s="27"/>
      <c r="F35" s="28"/>
      <c r="G35" s="18">
        <f t="shared" si="0"/>
        <v>0</v>
      </c>
      <c r="H35" s="4" t="str">
        <f t="shared" si="1"/>
        <v/>
      </c>
      <c r="I35" s="8">
        <f t="shared" si="2"/>
        <v>0</v>
      </c>
    </row>
    <row r="36" spans="2:9" ht="15.75" thickBot="1" x14ac:dyDescent="0.3">
      <c r="B36" s="21"/>
      <c r="C36" s="21"/>
      <c r="D36" s="26"/>
      <c r="E36" s="27"/>
      <c r="F36" s="28"/>
      <c r="G36" s="18">
        <f t="shared" si="0"/>
        <v>0</v>
      </c>
      <c r="H36" s="4" t="str">
        <f t="shared" si="1"/>
        <v/>
      </c>
      <c r="I36" s="8">
        <f t="shared" si="2"/>
        <v>0</v>
      </c>
    </row>
    <row r="37" spans="2:9" ht="15.75" thickBot="1" x14ac:dyDescent="0.3">
      <c r="B37" s="22"/>
      <c r="C37" s="22"/>
      <c r="D37" s="26"/>
      <c r="E37" s="29"/>
      <c r="F37" s="30"/>
      <c r="G37" s="42">
        <f t="shared" si="0"/>
        <v>0</v>
      </c>
      <c r="H37" s="4" t="str">
        <f t="shared" si="1"/>
        <v/>
      </c>
      <c r="I37" s="9">
        <f t="shared" si="2"/>
        <v>0</v>
      </c>
    </row>
    <row r="39" spans="2:9" ht="42" customHeight="1" x14ac:dyDescent="0.25">
      <c r="B39" s="43" t="s">
        <v>25</v>
      </c>
      <c r="C39" s="44"/>
      <c r="D39" s="44"/>
      <c r="E39" s="44"/>
      <c r="F39" s="44"/>
      <c r="G39" s="44"/>
      <c r="H39" s="44"/>
      <c r="I39" s="44"/>
    </row>
    <row r="40" spans="2:9" x14ac:dyDescent="0.25">
      <c r="B40" t="s">
        <v>27</v>
      </c>
    </row>
    <row r="41" spans="2:9" ht="57.75" customHeight="1" x14ac:dyDescent="0.25">
      <c r="B41" s="43" t="s">
        <v>28</v>
      </c>
      <c r="C41" s="44"/>
      <c r="D41" s="44"/>
      <c r="E41" s="44"/>
      <c r="F41" s="44"/>
      <c r="G41" s="44"/>
      <c r="H41" s="44"/>
      <c r="I41" s="44"/>
    </row>
    <row r="43" spans="2:9" x14ac:dyDescent="0.25">
      <c r="B43" s="10" t="s">
        <v>29</v>
      </c>
    </row>
    <row r="44" spans="2:9" ht="57" customHeight="1" x14ac:dyDescent="0.25">
      <c r="B44" s="43" t="s">
        <v>30</v>
      </c>
      <c r="C44" s="44"/>
      <c r="D44" s="44"/>
      <c r="E44" s="44"/>
      <c r="F44" s="44"/>
      <c r="G44" s="44"/>
      <c r="H44" s="44"/>
      <c r="I44" s="44"/>
    </row>
    <row r="45" spans="2:9" x14ac:dyDescent="0.25">
      <c r="B45" s="43" t="s">
        <v>31</v>
      </c>
      <c r="C45" s="43"/>
      <c r="D45" s="43"/>
      <c r="E45" s="43"/>
      <c r="F45" s="43"/>
      <c r="G45" s="43"/>
      <c r="H45" s="43"/>
      <c r="I45" s="43"/>
    </row>
    <row r="46" spans="2:9" ht="31.5" customHeight="1" x14ac:dyDescent="0.25">
      <c r="B46" s="43" t="s">
        <v>32</v>
      </c>
      <c r="C46" s="44"/>
      <c r="D46" s="44"/>
      <c r="E46" s="44"/>
      <c r="F46" s="44"/>
      <c r="G46" s="44"/>
      <c r="H46" s="44"/>
      <c r="I46" s="44"/>
    </row>
    <row r="47" spans="2:9" x14ac:dyDescent="0.25">
      <c r="B47" s="43" t="s">
        <v>33</v>
      </c>
      <c r="C47" s="44"/>
      <c r="D47" s="44"/>
      <c r="E47" s="44"/>
      <c r="F47" s="44"/>
      <c r="G47" s="44"/>
      <c r="H47" s="44"/>
      <c r="I47" s="44"/>
    </row>
    <row r="50" spans="2:2" x14ac:dyDescent="0.25">
      <c r="B50" t="s">
        <v>34</v>
      </c>
    </row>
    <row r="51" spans="2:2" x14ac:dyDescent="0.25">
      <c r="B51" t="s">
        <v>35</v>
      </c>
    </row>
  </sheetData>
  <mergeCells count="10">
    <mergeCell ref="B15:F15"/>
    <mergeCell ref="B23:I23"/>
    <mergeCell ref="H24:I24"/>
    <mergeCell ref="B5:F5"/>
    <mergeCell ref="B47:I47"/>
    <mergeCell ref="B39:I39"/>
    <mergeCell ref="B41:I41"/>
    <mergeCell ref="B44:I44"/>
    <mergeCell ref="B45:I45"/>
    <mergeCell ref="B46:I46"/>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Feuil1</vt:lpstr>
    </vt:vector>
  </TitlesOfParts>
  <Company>Les Producteurs de bovins du Quebec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Khady Hane Kane, Adja</dc:creator>
  <cp:lastModifiedBy>Côté, Nathalie</cp:lastModifiedBy>
  <dcterms:created xsi:type="dcterms:W3CDTF">2023-07-20T18:14:20Z</dcterms:created>
  <dcterms:modified xsi:type="dcterms:W3CDTF">2024-10-25T18:48:13Z</dcterms:modified>
</cp:coreProperties>
</file>